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'Ark1'!$A$1:$W$57</definedName>
  </definedNames>
  <calcPr fullCalcOnLoad="1"/>
</workbook>
</file>

<file path=xl/sharedStrings.xml><?xml version="1.0" encoding="utf-8"?>
<sst xmlns="http://schemas.openxmlformats.org/spreadsheetml/2006/main" count="116" uniqueCount="75">
  <si>
    <t>Lisensnr</t>
  </si>
  <si>
    <t>Navn</t>
  </si>
  <si>
    <t>Klubb</t>
  </si>
  <si>
    <t>Deltagelser</t>
  </si>
  <si>
    <t>Totalt</t>
  </si>
  <si>
    <t>Snitt</t>
  </si>
  <si>
    <t>HCP</t>
  </si>
  <si>
    <t>Veikko Kotka</t>
  </si>
  <si>
    <t>Trondheim BK</t>
  </si>
  <si>
    <t>Mads Skoglund</t>
  </si>
  <si>
    <t>Verdal BK</t>
  </si>
  <si>
    <t>Levanger BK</t>
  </si>
  <si>
    <t>Arnt Inge Kjesbu</t>
  </si>
  <si>
    <t>Robin Grindvik</t>
  </si>
  <si>
    <t>Jan Erik Holmen</t>
  </si>
  <si>
    <t>Rune Gravvold</t>
  </si>
  <si>
    <t>Arne  M. Bolkan</t>
  </si>
  <si>
    <t>Birger Wibe</t>
  </si>
  <si>
    <t>Oddmund Halseth</t>
  </si>
  <si>
    <t>Steinkjer BK</t>
  </si>
  <si>
    <t>Jarle Haugen</t>
  </si>
  <si>
    <t>Tor Arne Holmen</t>
  </si>
  <si>
    <t>Thor Brattaker</t>
  </si>
  <si>
    <t>Åge Malmo</t>
  </si>
  <si>
    <t>Per Ivar Kummernes</t>
  </si>
  <si>
    <t>Anders Wæren</t>
  </si>
  <si>
    <t>Viggo Boneng</t>
  </si>
  <si>
    <t>Sigurd Jeremiassen</t>
  </si>
  <si>
    <t>Hans Amdahl</t>
  </si>
  <si>
    <t>Vidar Aasbø Hammer</t>
  </si>
  <si>
    <t>Kjell Martin Johannessen</t>
  </si>
  <si>
    <t>Orkla BK</t>
  </si>
  <si>
    <t>Kåre Skilbrigt</t>
  </si>
  <si>
    <t>Camilla Bratås</t>
  </si>
  <si>
    <t>Per Einar Walstad</t>
  </si>
  <si>
    <t>Johnny Bolland</t>
  </si>
  <si>
    <t>Andreas Rygg Kvåle</t>
  </si>
  <si>
    <t>Morten Vestneshagen</t>
  </si>
  <si>
    <t>Molde Bk</t>
  </si>
  <si>
    <t>Frank Robert Selvåg</t>
  </si>
  <si>
    <t>Ørjan Larsen</t>
  </si>
  <si>
    <t>Sindre Wiik</t>
  </si>
  <si>
    <t>Molde BK</t>
  </si>
  <si>
    <t>Anders Aasenhus</t>
  </si>
  <si>
    <r>
      <t xml:space="preserve">Handicap Torsdagstreffen 2011-12.  </t>
    </r>
    <r>
      <rPr>
        <b/>
        <sz val="14"/>
        <rFont val="Arial"/>
        <family val="2"/>
      </rPr>
      <t>Max. 18.</t>
    </r>
  </si>
  <si>
    <t>Jalmika da Silva</t>
  </si>
  <si>
    <t>Lasse Heimdal</t>
  </si>
  <si>
    <t>Alexander Myhre</t>
  </si>
  <si>
    <t>Daniel Haugskott</t>
  </si>
  <si>
    <t>Grethe Fosseide</t>
  </si>
  <si>
    <t>Roger Espen</t>
  </si>
  <si>
    <t>Frank Robert Johansen</t>
  </si>
  <si>
    <t>Helgeland BK</t>
  </si>
  <si>
    <t>Lasse Leine</t>
  </si>
  <si>
    <t>Ina Stensaas Løveng</t>
  </si>
  <si>
    <t>Magnar Dyrnes</t>
  </si>
  <si>
    <t>Munken BK</t>
  </si>
  <si>
    <t>Odd Bjørn Røstad</t>
  </si>
  <si>
    <t>Rune Spets</t>
  </si>
  <si>
    <t>Kristoffer Jensen</t>
  </si>
  <si>
    <t>Jon M. Ingebrigtsen</t>
  </si>
  <si>
    <t>Eyvind Vermøy</t>
  </si>
  <si>
    <t>Oppdal BK</t>
  </si>
  <si>
    <t>Kirsti Rørvik</t>
  </si>
  <si>
    <t>Dora BK</t>
  </si>
  <si>
    <t>Jon Ståle Sellæg</t>
  </si>
  <si>
    <t>Andreas Wikdal-Geisnes</t>
  </si>
  <si>
    <t>Harald Laurgård</t>
  </si>
  <si>
    <t>Rune Dahl Haugen</t>
  </si>
  <si>
    <t>Morten Storli Nordal</t>
  </si>
  <si>
    <t>Konrad Sneeggen</t>
  </si>
  <si>
    <t>Patrik Angen Walstad</t>
  </si>
  <si>
    <t>Trondheim</t>
  </si>
  <si>
    <t>Ole Aalbotsjord</t>
  </si>
  <si>
    <t>Syv Søstre BK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</si>
</sst>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1" fontId="0" fillId="0" borderId="1" xfId="0" applyNumberFormat="1" applyBorder="1" applyAlignment="1">
      <alignment/>
    </xf>
    <xf numFmtId="0" fontId="0" fillId="4" borderId="0" xfId="0" applyFill="1" applyAlignment="1">
      <alignment/>
    </xf>
    <xf numFmtId="0" fontId="0" fillId="3" borderId="1" xfId="0" applyFill="1" applyBorder="1" applyAlignment="1">
      <alignment horizontal="right"/>
    </xf>
    <xf numFmtId="0" fontId="0" fillId="5" borderId="0" xfId="0" applyFill="1" applyAlignment="1">
      <alignment/>
    </xf>
    <xf numFmtId="0" fontId="3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tabSelected="1" view="pageBreakPreview" zoomScale="75" zoomScaleNormal="75" zoomScaleSheetLayoutView="75" workbookViewId="0" topLeftCell="A31">
      <selection activeCell="S21" sqref="S21"/>
    </sheetView>
  </sheetViews>
  <sheetFormatPr defaultColWidth="11.421875" defaultRowHeight="12.75"/>
  <cols>
    <col min="1" max="1" width="9.57421875" style="0" customWidth="1"/>
    <col min="2" max="2" width="20.421875" style="0" customWidth="1"/>
    <col min="3" max="3" width="15.28125" style="0" customWidth="1"/>
    <col min="4" max="20" width="5.7109375" style="0" customWidth="1"/>
    <col min="21" max="21" width="8.00390625" style="0" customWidth="1"/>
    <col min="22" max="22" width="5.8515625" style="0" customWidth="1"/>
    <col min="23" max="23" width="5.7109375" style="0" customWidth="1"/>
    <col min="24" max="24" width="6.28125" style="0" customWidth="1"/>
    <col min="26" max="26" width="5.421875" style="0" customWidth="1"/>
  </cols>
  <sheetData>
    <row r="1" spans="1:22" ht="23.25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3" spans="1:23" ht="12.75">
      <c r="A3" s="1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 t="s">
        <v>3</v>
      </c>
      <c r="U3" s="1" t="s">
        <v>4</v>
      </c>
      <c r="V3" s="1" t="s">
        <v>5</v>
      </c>
      <c r="W3" s="8" t="s">
        <v>6</v>
      </c>
    </row>
    <row r="4" spans="1:23" ht="15.75">
      <c r="A4" s="2">
        <v>22206</v>
      </c>
      <c r="B4" s="2" t="s">
        <v>71</v>
      </c>
      <c r="C4" s="2" t="s">
        <v>72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>
        <v>1181</v>
      </c>
      <c r="R4" s="2"/>
      <c r="S4" s="2"/>
      <c r="T4" s="2">
        <v>1</v>
      </c>
      <c r="U4" s="2">
        <f>SUM(D4:S4)</f>
        <v>1181</v>
      </c>
      <c r="V4" s="4">
        <f aca="true" t="shared" si="0" ref="V4:V57">U4/T4/5</f>
        <v>236.2</v>
      </c>
      <c r="W4" s="9">
        <f>(200-V4)*0.6</f>
        <v>-21.71999999999999</v>
      </c>
    </row>
    <row r="5" spans="1:23" ht="15.75">
      <c r="A5" s="2">
        <v>1733</v>
      </c>
      <c r="B5" s="2" t="s">
        <v>70</v>
      </c>
      <c r="C5" s="2" t="s">
        <v>31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>
        <v>1095</v>
      </c>
      <c r="Q5" s="2"/>
      <c r="R5" s="2"/>
      <c r="S5" s="2"/>
      <c r="T5" s="2">
        <v>1</v>
      </c>
      <c r="U5" s="2">
        <f aca="true" t="shared" si="1" ref="U5:U57">SUM(D5:S5)</f>
        <v>1095</v>
      </c>
      <c r="V5" s="4">
        <f aca="true" t="shared" si="2" ref="V5:V43">U5/T5/5</f>
        <v>219</v>
      </c>
      <c r="W5" s="9">
        <f>(200-V5)*0.6</f>
        <v>-11.4</v>
      </c>
    </row>
    <row r="6" spans="1:23" ht="15.75">
      <c r="A6" s="2">
        <v>24162</v>
      </c>
      <c r="B6" s="2" t="s">
        <v>41</v>
      </c>
      <c r="C6" s="2" t="s">
        <v>42</v>
      </c>
      <c r="D6" s="2"/>
      <c r="E6" s="2"/>
      <c r="F6" s="2"/>
      <c r="G6" s="2"/>
      <c r="H6" s="2"/>
      <c r="I6" s="2">
        <v>1081</v>
      </c>
      <c r="J6" s="2"/>
      <c r="K6" s="2"/>
      <c r="L6" s="2"/>
      <c r="M6" s="2"/>
      <c r="N6" s="2"/>
      <c r="O6" s="2"/>
      <c r="P6" s="2"/>
      <c r="Q6" s="2"/>
      <c r="R6" s="2"/>
      <c r="S6" s="2"/>
      <c r="T6" s="2">
        <v>1</v>
      </c>
      <c r="U6" s="2">
        <f>SUM(D6:S6)</f>
        <v>1081</v>
      </c>
      <c r="V6" s="4">
        <f t="shared" si="0"/>
        <v>216.2</v>
      </c>
      <c r="W6" s="9">
        <f aca="true" t="shared" si="3" ref="W6:W45">(200-V6)*0.6</f>
        <v>-9.719999999999994</v>
      </c>
    </row>
    <row r="7" spans="1:23" ht="15.75">
      <c r="A7" s="2">
        <v>22254</v>
      </c>
      <c r="B7" s="3" t="s">
        <v>13</v>
      </c>
      <c r="C7" s="3" t="s">
        <v>8</v>
      </c>
      <c r="D7" s="2">
        <v>1122</v>
      </c>
      <c r="E7" s="2">
        <v>1112</v>
      </c>
      <c r="F7" s="2"/>
      <c r="G7" s="2">
        <v>1040</v>
      </c>
      <c r="H7" s="2">
        <v>1136</v>
      </c>
      <c r="I7" s="2"/>
      <c r="J7" s="2">
        <v>1121</v>
      </c>
      <c r="K7" s="2"/>
      <c r="L7" s="2"/>
      <c r="M7" s="2">
        <v>1053</v>
      </c>
      <c r="N7" s="2">
        <v>907</v>
      </c>
      <c r="O7" s="2"/>
      <c r="P7" s="2">
        <v>1012</v>
      </c>
      <c r="Q7" s="2">
        <v>997</v>
      </c>
      <c r="R7" s="2">
        <v>1040</v>
      </c>
      <c r="S7" s="2"/>
      <c r="T7" s="2">
        <v>10</v>
      </c>
      <c r="U7" s="2">
        <f t="shared" si="1"/>
        <v>10540</v>
      </c>
      <c r="V7" s="4">
        <f t="shared" si="2"/>
        <v>210.8</v>
      </c>
      <c r="W7" s="9">
        <f aca="true" t="shared" si="4" ref="W7:W22">(200-V7)*0.6</f>
        <v>-6.480000000000007</v>
      </c>
    </row>
    <row r="8" spans="1:23" ht="15.75">
      <c r="A8" s="2">
        <v>21610</v>
      </c>
      <c r="B8" s="2" t="s">
        <v>65</v>
      </c>
      <c r="C8" s="2" t="s">
        <v>10</v>
      </c>
      <c r="D8" s="2"/>
      <c r="E8" s="2"/>
      <c r="F8" s="2"/>
      <c r="G8" s="2"/>
      <c r="H8" s="2"/>
      <c r="I8" s="2"/>
      <c r="J8" s="2"/>
      <c r="K8" s="2">
        <v>1125</v>
      </c>
      <c r="L8" s="2"/>
      <c r="M8" s="2">
        <v>918</v>
      </c>
      <c r="N8" s="2">
        <v>965</v>
      </c>
      <c r="O8" s="2">
        <v>1048</v>
      </c>
      <c r="P8" s="2">
        <v>1069</v>
      </c>
      <c r="Q8" s="2">
        <v>1033</v>
      </c>
      <c r="R8" s="2">
        <v>1142</v>
      </c>
      <c r="S8" s="2"/>
      <c r="T8" s="2">
        <v>7</v>
      </c>
      <c r="U8" s="2">
        <f t="shared" si="1"/>
        <v>7300</v>
      </c>
      <c r="V8" s="4">
        <f t="shared" si="2"/>
        <v>208.57142857142858</v>
      </c>
      <c r="W8" s="9">
        <f t="shared" si="4"/>
        <v>-5.14285714285715</v>
      </c>
    </row>
    <row r="9" spans="1:23" ht="15.75">
      <c r="A9" s="3">
        <v>6583</v>
      </c>
      <c r="B9" s="3" t="s">
        <v>12</v>
      </c>
      <c r="C9" s="3" t="s">
        <v>10</v>
      </c>
      <c r="D9" s="2">
        <v>1111</v>
      </c>
      <c r="E9" s="2">
        <v>1013</v>
      </c>
      <c r="F9" s="2">
        <v>963</v>
      </c>
      <c r="G9" s="2">
        <v>972</v>
      </c>
      <c r="H9" s="2">
        <v>971</v>
      </c>
      <c r="I9" s="2">
        <v>877</v>
      </c>
      <c r="J9" s="2"/>
      <c r="K9" s="2">
        <v>957</v>
      </c>
      <c r="L9" s="2">
        <v>1140</v>
      </c>
      <c r="M9" s="2">
        <v>1034</v>
      </c>
      <c r="N9" s="2">
        <v>1003</v>
      </c>
      <c r="O9" s="2">
        <v>1134</v>
      </c>
      <c r="P9" s="2">
        <v>985</v>
      </c>
      <c r="Q9" s="2">
        <v>1082</v>
      </c>
      <c r="R9" s="2">
        <v>1091</v>
      </c>
      <c r="S9" s="2"/>
      <c r="T9" s="2">
        <v>14</v>
      </c>
      <c r="U9" s="2">
        <f>SUM(D9:S9)</f>
        <v>14333</v>
      </c>
      <c r="V9" s="4">
        <f t="shared" si="0"/>
        <v>204.75714285714287</v>
      </c>
      <c r="W9" s="9">
        <f>(200-V9)*0.6</f>
        <v>-2.85428571428572</v>
      </c>
    </row>
    <row r="10" spans="1:25" ht="15.75">
      <c r="A10" s="2">
        <v>7063</v>
      </c>
      <c r="B10" s="2" t="s">
        <v>73</v>
      </c>
      <c r="C10" s="2" t="s">
        <v>74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1023</v>
      </c>
      <c r="S10" s="2"/>
      <c r="T10" s="2">
        <v>1</v>
      </c>
      <c r="U10" s="2">
        <f t="shared" si="1"/>
        <v>1023</v>
      </c>
      <c r="V10" s="4">
        <f t="shared" si="0"/>
        <v>204.6</v>
      </c>
      <c r="W10" s="9">
        <f>(200-V10)*0.6</f>
        <v>-2.7599999999999967</v>
      </c>
      <c r="Y10" s="7"/>
    </row>
    <row r="11" spans="1:25" ht="15.75">
      <c r="A11" s="2">
        <v>6092</v>
      </c>
      <c r="B11" s="2" t="s">
        <v>60</v>
      </c>
      <c r="C11" s="2" t="s">
        <v>8</v>
      </c>
      <c r="D11" s="2"/>
      <c r="E11" s="2"/>
      <c r="F11" s="2"/>
      <c r="G11" s="2"/>
      <c r="H11" s="2"/>
      <c r="I11" s="2">
        <v>1022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>
        <v>1</v>
      </c>
      <c r="U11" s="2">
        <f>SUM(D11:S11)</f>
        <v>1022</v>
      </c>
      <c r="V11" s="4">
        <f t="shared" si="2"/>
        <v>204.4</v>
      </c>
      <c r="W11" s="9">
        <f t="shared" si="4"/>
        <v>-2.6400000000000032</v>
      </c>
      <c r="Y11" s="5"/>
    </row>
    <row r="12" spans="1:23" ht="15.75">
      <c r="A12" s="2">
        <v>21503</v>
      </c>
      <c r="B12" s="3" t="s">
        <v>39</v>
      </c>
      <c r="C12" s="3" t="s">
        <v>56</v>
      </c>
      <c r="D12" s="2"/>
      <c r="E12" s="2">
        <v>1073</v>
      </c>
      <c r="F12" s="2">
        <v>1068</v>
      </c>
      <c r="G12" s="2"/>
      <c r="H12" s="2"/>
      <c r="I12" s="2"/>
      <c r="J12" s="2">
        <v>947</v>
      </c>
      <c r="K12" s="2">
        <v>1046</v>
      </c>
      <c r="L12" s="2"/>
      <c r="M12" s="2">
        <v>1012</v>
      </c>
      <c r="N12" s="2"/>
      <c r="O12" s="2"/>
      <c r="P12" s="2">
        <v>985</v>
      </c>
      <c r="Q12" s="2"/>
      <c r="R12" s="2"/>
      <c r="S12" s="2"/>
      <c r="T12" s="2">
        <v>6</v>
      </c>
      <c r="U12" s="2">
        <f t="shared" si="1"/>
        <v>6131</v>
      </c>
      <c r="V12" s="4">
        <f t="shared" si="0"/>
        <v>204.36666666666667</v>
      </c>
      <c r="W12" s="9">
        <f t="shared" si="4"/>
        <v>-2.6200000000000045</v>
      </c>
    </row>
    <row r="13" spans="1:23" ht="15.75">
      <c r="A13" s="2">
        <v>1020</v>
      </c>
      <c r="B13" s="3" t="s">
        <v>34</v>
      </c>
      <c r="C13" s="3" t="s">
        <v>8</v>
      </c>
      <c r="D13" s="2"/>
      <c r="E13" s="2">
        <v>1016</v>
      </c>
      <c r="F13" s="2"/>
      <c r="G13" s="2">
        <v>934</v>
      </c>
      <c r="H13" s="2"/>
      <c r="I13" s="2">
        <v>1076</v>
      </c>
      <c r="J13" s="2"/>
      <c r="K13" s="2"/>
      <c r="L13" s="2"/>
      <c r="M13" s="2"/>
      <c r="N13" s="2"/>
      <c r="O13" s="2"/>
      <c r="P13" s="2"/>
      <c r="Q13" s="2">
        <v>1022</v>
      </c>
      <c r="R13" s="2">
        <v>1036</v>
      </c>
      <c r="S13" s="2"/>
      <c r="T13" s="2">
        <v>5</v>
      </c>
      <c r="U13" s="2">
        <f t="shared" si="1"/>
        <v>5084</v>
      </c>
      <c r="V13" s="4">
        <f t="shared" si="0"/>
        <v>203.35999999999999</v>
      </c>
      <c r="W13" s="9">
        <f t="shared" si="4"/>
        <v>-2.015999999999991</v>
      </c>
    </row>
    <row r="14" spans="1:23" ht="15.75">
      <c r="A14" s="2">
        <v>24710</v>
      </c>
      <c r="B14" s="2" t="s">
        <v>37</v>
      </c>
      <c r="C14" s="2" t="s">
        <v>38</v>
      </c>
      <c r="D14" s="2"/>
      <c r="E14" s="2"/>
      <c r="F14" s="2"/>
      <c r="G14" s="2"/>
      <c r="H14" s="2">
        <v>1006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>
        <v>1</v>
      </c>
      <c r="U14" s="2">
        <f>SUM(D14:S14)</f>
        <v>1006</v>
      </c>
      <c r="V14" s="4">
        <f>U14/T14/5</f>
        <v>201.2</v>
      </c>
      <c r="W14" s="9">
        <f t="shared" si="4"/>
        <v>-0.7199999999999932</v>
      </c>
    </row>
    <row r="15" spans="1:23" ht="15.75">
      <c r="A15" s="6">
        <v>6164</v>
      </c>
      <c r="B15" s="3" t="s">
        <v>58</v>
      </c>
      <c r="C15" s="3" t="s">
        <v>8</v>
      </c>
      <c r="D15" s="2"/>
      <c r="E15" s="2"/>
      <c r="F15" s="2"/>
      <c r="G15" s="2"/>
      <c r="H15" s="2">
        <v>1005</v>
      </c>
      <c r="I15" s="2">
        <v>994</v>
      </c>
      <c r="J15" s="2"/>
      <c r="K15" s="2">
        <v>1016</v>
      </c>
      <c r="L15" s="2"/>
      <c r="M15" s="2"/>
      <c r="N15" s="2"/>
      <c r="O15" s="2"/>
      <c r="P15" s="2"/>
      <c r="Q15" s="2"/>
      <c r="R15" s="2"/>
      <c r="S15" s="2"/>
      <c r="T15" s="2">
        <v>3</v>
      </c>
      <c r="U15" s="2">
        <f t="shared" si="1"/>
        <v>3015</v>
      </c>
      <c r="V15" s="4">
        <f t="shared" si="2"/>
        <v>201</v>
      </c>
      <c r="W15" s="9">
        <f t="shared" si="4"/>
        <v>-0.6</v>
      </c>
    </row>
    <row r="16" spans="1:23" ht="15.75">
      <c r="A16" s="2">
        <v>6777</v>
      </c>
      <c r="B16" s="3" t="s">
        <v>49</v>
      </c>
      <c r="C16" s="3" t="s">
        <v>8</v>
      </c>
      <c r="D16" s="2"/>
      <c r="E16" s="2">
        <v>961</v>
      </c>
      <c r="F16" s="2"/>
      <c r="G16" s="2"/>
      <c r="H16" s="2"/>
      <c r="I16" s="2">
        <v>1032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v>2</v>
      </c>
      <c r="U16" s="2">
        <f>SUM(D16:S16)</f>
        <v>1993</v>
      </c>
      <c r="V16" s="4">
        <f t="shared" si="2"/>
        <v>199.3</v>
      </c>
      <c r="W16" s="9">
        <f>(180-V16)*0.6</f>
        <v>-11.580000000000007</v>
      </c>
    </row>
    <row r="17" spans="1:23" ht="15.75">
      <c r="A17" s="2">
        <v>6829</v>
      </c>
      <c r="B17" s="3" t="s">
        <v>50</v>
      </c>
      <c r="C17" s="3" t="s">
        <v>31</v>
      </c>
      <c r="D17" s="2"/>
      <c r="E17" s="2"/>
      <c r="F17" s="2">
        <v>1047</v>
      </c>
      <c r="G17" s="2">
        <v>985</v>
      </c>
      <c r="H17" s="2"/>
      <c r="I17" s="2"/>
      <c r="J17" s="2"/>
      <c r="K17" s="2">
        <v>943</v>
      </c>
      <c r="L17" s="2"/>
      <c r="M17" s="2"/>
      <c r="N17" s="2"/>
      <c r="O17" s="2"/>
      <c r="P17" s="2"/>
      <c r="Q17" s="2"/>
      <c r="R17" s="2"/>
      <c r="S17" s="2"/>
      <c r="T17" s="2">
        <v>3</v>
      </c>
      <c r="U17" s="2">
        <f t="shared" si="1"/>
        <v>2975</v>
      </c>
      <c r="V17" s="4">
        <f t="shared" si="2"/>
        <v>198.33333333333331</v>
      </c>
      <c r="W17" s="9">
        <f t="shared" si="3"/>
        <v>1.0000000000000113</v>
      </c>
    </row>
    <row r="18" spans="1:23" ht="15.75">
      <c r="A18" s="2">
        <v>20995</v>
      </c>
      <c r="B18" s="2" t="s">
        <v>61</v>
      </c>
      <c r="C18" s="2" t="s">
        <v>62</v>
      </c>
      <c r="D18" s="2"/>
      <c r="E18" s="2"/>
      <c r="F18" s="2"/>
      <c r="G18" s="2"/>
      <c r="H18" s="2"/>
      <c r="I18" s="2">
        <v>987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>
        <v>1</v>
      </c>
      <c r="U18" s="2">
        <f>SUM(D18:S18)</f>
        <v>987</v>
      </c>
      <c r="V18" s="4">
        <f t="shared" si="0"/>
        <v>197.4</v>
      </c>
      <c r="W18" s="9">
        <f>(200-V18)*0.6</f>
        <v>1.5599999999999965</v>
      </c>
    </row>
    <row r="19" spans="1:23" ht="15.75">
      <c r="A19" s="3">
        <v>24454</v>
      </c>
      <c r="B19" s="3" t="s">
        <v>29</v>
      </c>
      <c r="C19" s="3" t="s">
        <v>10</v>
      </c>
      <c r="D19" s="2"/>
      <c r="E19" s="2"/>
      <c r="F19" s="2">
        <v>1012</v>
      </c>
      <c r="G19" s="2"/>
      <c r="H19" s="2"/>
      <c r="I19" s="2"/>
      <c r="J19" s="2">
        <v>1079</v>
      </c>
      <c r="K19" s="2">
        <v>1069</v>
      </c>
      <c r="L19" s="2"/>
      <c r="M19" s="2"/>
      <c r="N19" s="2">
        <v>872</v>
      </c>
      <c r="O19" s="2"/>
      <c r="P19" s="2"/>
      <c r="Q19" s="2">
        <v>1013</v>
      </c>
      <c r="R19" s="2">
        <v>876</v>
      </c>
      <c r="S19" s="2"/>
      <c r="T19" s="2">
        <v>6</v>
      </c>
      <c r="U19" s="2">
        <f>SUM(D19:S19)</f>
        <v>5921</v>
      </c>
      <c r="V19" s="4">
        <f t="shared" si="2"/>
        <v>197.36666666666667</v>
      </c>
      <c r="W19" s="9">
        <f t="shared" si="3"/>
        <v>1.5799999999999954</v>
      </c>
    </row>
    <row r="20" spans="1:23" ht="15.75">
      <c r="A20" s="2">
        <v>6228</v>
      </c>
      <c r="B20" s="3" t="s">
        <v>55</v>
      </c>
      <c r="C20" s="3" t="s">
        <v>56</v>
      </c>
      <c r="D20" s="2"/>
      <c r="E20" s="2"/>
      <c r="F20" s="2"/>
      <c r="G20" s="2">
        <v>966</v>
      </c>
      <c r="H20" s="2">
        <v>966</v>
      </c>
      <c r="I20" s="2">
        <v>941</v>
      </c>
      <c r="J20" s="2"/>
      <c r="K20" s="2">
        <v>1031</v>
      </c>
      <c r="L20" s="2">
        <v>985</v>
      </c>
      <c r="M20" s="2"/>
      <c r="N20" s="2"/>
      <c r="O20" s="2"/>
      <c r="P20" s="2"/>
      <c r="Q20" s="2"/>
      <c r="R20" s="2"/>
      <c r="S20" s="2"/>
      <c r="T20" s="2">
        <v>5</v>
      </c>
      <c r="U20" s="2">
        <f t="shared" si="1"/>
        <v>4889</v>
      </c>
      <c r="V20" s="4">
        <f t="shared" si="2"/>
        <v>195.56</v>
      </c>
      <c r="W20" s="9">
        <f t="shared" si="3"/>
        <v>2.6639999999999984</v>
      </c>
    </row>
    <row r="21" spans="1:23" ht="15.75">
      <c r="A21" s="2">
        <v>20920</v>
      </c>
      <c r="B21" s="3" t="s">
        <v>15</v>
      </c>
      <c r="C21" s="3" t="s">
        <v>11</v>
      </c>
      <c r="D21" s="2"/>
      <c r="E21" s="2">
        <v>923</v>
      </c>
      <c r="F21" s="2"/>
      <c r="G21" s="2">
        <v>976</v>
      </c>
      <c r="H21" s="2"/>
      <c r="I21" s="2"/>
      <c r="J21" s="2"/>
      <c r="K21" s="2"/>
      <c r="L21" s="2"/>
      <c r="M21" s="2"/>
      <c r="N21" s="2"/>
      <c r="O21" s="2">
        <v>1061</v>
      </c>
      <c r="P21" s="2"/>
      <c r="Q21" s="2">
        <v>935</v>
      </c>
      <c r="R21" s="2"/>
      <c r="S21" s="2"/>
      <c r="T21" s="2">
        <v>4</v>
      </c>
      <c r="U21" s="2">
        <f>SUM(D21:S21)</f>
        <v>3895</v>
      </c>
      <c r="V21" s="4">
        <f t="shared" si="2"/>
        <v>194.75</v>
      </c>
      <c r="W21" s="9">
        <f>(200-V21)*0.6</f>
        <v>3.15</v>
      </c>
    </row>
    <row r="22" spans="1:23" ht="15.75">
      <c r="A22" s="3">
        <v>21505</v>
      </c>
      <c r="B22" s="3" t="s">
        <v>14</v>
      </c>
      <c r="C22" s="3" t="s">
        <v>10</v>
      </c>
      <c r="D22" s="2">
        <v>929</v>
      </c>
      <c r="E22" s="2">
        <v>958</v>
      </c>
      <c r="F22" s="2">
        <v>983</v>
      </c>
      <c r="G22" s="2">
        <v>931</v>
      </c>
      <c r="H22" s="2">
        <v>1102</v>
      </c>
      <c r="I22" s="2">
        <v>1024</v>
      </c>
      <c r="J22" s="2">
        <v>899</v>
      </c>
      <c r="K22" s="2">
        <v>1014</v>
      </c>
      <c r="L22" s="2">
        <v>955</v>
      </c>
      <c r="M22" s="2">
        <v>827</v>
      </c>
      <c r="N22" s="2">
        <v>992</v>
      </c>
      <c r="O22" s="2">
        <v>989</v>
      </c>
      <c r="P22" s="2">
        <v>1016</v>
      </c>
      <c r="Q22" s="2">
        <v>1089</v>
      </c>
      <c r="R22" s="2">
        <v>898</v>
      </c>
      <c r="S22" s="2"/>
      <c r="T22" s="2">
        <v>15</v>
      </c>
      <c r="U22" s="2">
        <f t="shared" si="1"/>
        <v>14606</v>
      </c>
      <c r="V22" s="4">
        <f t="shared" si="2"/>
        <v>194.74666666666667</v>
      </c>
      <c r="W22" s="9">
        <f t="shared" si="4"/>
        <v>3.151999999999998</v>
      </c>
    </row>
    <row r="23" spans="1:23" ht="15.75">
      <c r="A23" s="2">
        <v>21069</v>
      </c>
      <c r="B23" s="3" t="s">
        <v>17</v>
      </c>
      <c r="C23" s="3" t="s">
        <v>11</v>
      </c>
      <c r="D23" s="2">
        <v>983</v>
      </c>
      <c r="E23" s="2">
        <v>940</v>
      </c>
      <c r="F23" s="2">
        <v>911</v>
      </c>
      <c r="G23" s="2">
        <v>999</v>
      </c>
      <c r="H23" s="2">
        <v>921</v>
      </c>
      <c r="I23" s="2">
        <v>989</v>
      </c>
      <c r="J23" s="2">
        <v>1061</v>
      </c>
      <c r="K23" s="2">
        <v>1019</v>
      </c>
      <c r="L23" s="2">
        <v>910</v>
      </c>
      <c r="M23" s="2">
        <v>970</v>
      </c>
      <c r="N23" s="2">
        <v>861</v>
      </c>
      <c r="O23" s="2">
        <v>879</v>
      </c>
      <c r="P23" s="2">
        <v>1040</v>
      </c>
      <c r="Q23" s="2">
        <v>937</v>
      </c>
      <c r="R23" s="2">
        <v>1005</v>
      </c>
      <c r="S23" s="2"/>
      <c r="T23" s="2">
        <v>15</v>
      </c>
      <c r="U23" s="2">
        <f>SUM(D23:S23)</f>
        <v>14425</v>
      </c>
      <c r="V23" s="4">
        <f t="shared" si="2"/>
        <v>192.33333333333331</v>
      </c>
      <c r="W23" s="9">
        <f>(200-V23)*0.6</f>
        <v>4.600000000000011</v>
      </c>
    </row>
    <row r="24" spans="1:23" ht="15.75">
      <c r="A24" s="2">
        <v>20008</v>
      </c>
      <c r="B24" s="3" t="s">
        <v>9</v>
      </c>
      <c r="C24" s="3" t="s">
        <v>8</v>
      </c>
      <c r="D24" s="2">
        <v>1082</v>
      </c>
      <c r="E24" s="2">
        <v>842</v>
      </c>
      <c r="F24" s="2"/>
      <c r="G24" s="2">
        <v>1097</v>
      </c>
      <c r="H24" s="2">
        <v>915</v>
      </c>
      <c r="I24" s="2">
        <v>986</v>
      </c>
      <c r="J24" s="2">
        <v>897</v>
      </c>
      <c r="K24" s="2">
        <v>821</v>
      </c>
      <c r="L24" s="2"/>
      <c r="M24" s="2">
        <v>834</v>
      </c>
      <c r="N24" s="2">
        <v>1006</v>
      </c>
      <c r="O24" s="2">
        <v>1014</v>
      </c>
      <c r="P24" s="2">
        <v>894</v>
      </c>
      <c r="Q24" s="2">
        <v>1050</v>
      </c>
      <c r="R24" s="2"/>
      <c r="S24" s="2"/>
      <c r="T24" s="2">
        <v>12</v>
      </c>
      <c r="U24" s="2">
        <f t="shared" si="1"/>
        <v>11438</v>
      </c>
      <c r="V24" s="4">
        <f t="shared" si="2"/>
        <v>190.63333333333333</v>
      </c>
      <c r="W24" s="9">
        <f>(200-V24)*0.6</f>
        <v>5.6200000000000045</v>
      </c>
    </row>
    <row r="25" spans="1:23" ht="15.75">
      <c r="A25" s="2">
        <v>6355</v>
      </c>
      <c r="B25" s="3" t="s">
        <v>18</v>
      </c>
      <c r="C25" s="3" t="s">
        <v>11</v>
      </c>
      <c r="D25" s="2">
        <v>930</v>
      </c>
      <c r="E25" s="2"/>
      <c r="F25" s="2">
        <v>970</v>
      </c>
      <c r="G25" s="2">
        <v>918</v>
      </c>
      <c r="H25" s="2">
        <v>953</v>
      </c>
      <c r="I25" s="2">
        <v>895</v>
      </c>
      <c r="J25" s="2">
        <v>943</v>
      </c>
      <c r="K25" s="2">
        <v>890</v>
      </c>
      <c r="L25" s="2">
        <v>1081</v>
      </c>
      <c r="M25" s="2">
        <v>990</v>
      </c>
      <c r="N25" s="2">
        <v>955</v>
      </c>
      <c r="O25" s="2">
        <v>896</v>
      </c>
      <c r="P25" s="2">
        <v>985</v>
      </c>
      <c r="Q25" s="2">
        <v>899</v>
      </c>
      <c r="R25" s="2">
        <v>1010</v>
      </c>
      <c r="S25" s="2"/>
      <c r="T25" s="2">
        <v>14</v>
      </c>
      <c r="U25" s="2">
        <f>SUM(D25:S25)</f>
        <v>13315</v>
      </c>
      <c r="V25" s="4">
        <f t="shared" si="2"/>
        <v>190.21428571428572</v>
      </c>
      <c r="W25" s="9">
        <f t="shared" si="3"/>
        <v>5.871428571428567</v>
      </c>
    </row>
    <row r="26" spans="1:23" ht="15.75">
      <c r="A26" s="3">
        <v>25356</v>
      </c>
      <c r="B26" s="3" t="s">
        <v>47</v>
      </c>
      <c r="C26" s="3" t="s">
        <v>10</v>
      </c>
      <c r="D26" s="2">
        <v>1024</v>
      </c>
      <c r="E26" s="2">
        <v>1010</v>
      </c>
      <c r="F26" s="2">
        <v>813</v>
      </c>
      <c r="G26" s="2">
        <v>1004</v>
      </c>
      <c r="H26" s="2">
        <v>995</v>
      </c>
      <c r="I26" s="2">
        <v>918</v>
      </c>
      <c r="J26" s="2">
        <v>1018</v>
      </c>
      <c r="K26" s="2">
        <v>848</v>
      </c>
      <c r="L26" s="2">
        <v>929</v>
      </c>
      <c r="M26" s="2">
        <v>941</v>
      </c>
      <c r="N26" s="2">
        <v>960</v>
      </c>
      <c r="O26" s="2">
        <v>905</v>
      </c>
      <c r="P26" s="2">
        <v>1044</v>
      </c>
      <c r="Q26" s="2">
        <v>932</v>
      </c>
      <c r="R26" s="2">
        <v>820</v>
      </c>
      <c r="S26" s="2"/>
      <c r="T26" s="2">
        <v>15</v>
      </c>
      <c r="U26" s="2">
        <f>SUM(D26:S26)</f>
        <v>14161</v>
      </c>
      <c r="V26" s="4">
        <f t="shared" si="0"/>
        <v>188.81333333333333</v>
      </c>
      <c r="W26" s="9">
        <f t="shared" si="3"/>
        <v>6.712000000000001</v>
      </c>
    </row>
    <row r="27" spans="1:23" ht="15.75">
      <c r="A27" s="2">
        <v>21853</v>
      </c>
      <c r="B27" s="3" t="s">
        <v>16</v>
      </c>
      <c r="C27" s="3" t="s">
        <v>11</v>
      </c>
      <c r="D27" s="2">
        <v>971</v>
      </c>
      <c r="E27" s="2">
        <v>901</v>
      </c>
      <c r="F27" s="2">
        <v>957</v>
      </c>
      <c r="G27" s="2">
        <v>956</v>
      </c>
      <c r="H27" s="2">
        <v>1054</v>
      </c>
      <c r="I27" s="2">
        <v>868</v>
      </c>
      <c r="J27" s="2">
        <v>959</v>
      </c>
      <c r="K27" s="2">
        <v>898</v>
      </c>
      <c r="L27" s="2">
        <v>953</v>
      </c>
      <c r="M27" s="2">
        <v>913</v>
      </c>
      <c r="N27" s="2">
        <v>924</v>
      </c>
      <c r="O27" s="2">
        <v>934</v>
      </c>
      <c r="P27" s="2">
        <v>853</v>
      </c>
      <c r="Q27" s="2">
        <v>1045</v>
      </c>
      <c r="R27" s="2">
        <v>938</v>
      </c>
      <c r="S27" s="2"/>
      <c r="T27" s="2">
        <v>15</v>
      </c>
      <c r="U27" s="2">
        <f>SUM(D27:S27)</f>
        <v>14124</v>
      </c>
      <c r="V27" s="4">
        <f t="shared" si="2"/>
        <v>188.32</v>
      </c>
      <c r="W27" s="9">
        <f t="shared" si="3"/>
        <v>7.008000000000004</v>
      </c>
    </row>
    <row r="28" spans="1:23" ht="15.75">
      <c r="A28" s="3">
        <v>20750</v>
      </c>
      <c r="B28" s="3" t="s">
        <v>21</v>
      </c>
      <c r="C28" s="3" t="s">
        <v>10</v>
      </c>
      <c r="D28" s="2">
        <v>774</v>
      </c>
      <c r="E28" s="2">
        <v>943</v>
      </c>
      <c r="F28" s="2">
        <v>930</v>
      </c>
      <c r="G28" s="2">
        <v>835</v>
      </c>
      <c r="H28" s="2">
        <v>921</v>
      </c>
      <c r="I28" s="2">
        <v>887</v>
      </c>
      <c r="J28" s="2">
        <v>834</v>
      </c>
      <c r="K28" s="2">
        <v>903</v>
      </c>
      <c r="L28" s="2">
        <v>1026</v>
      </c>
      <c r="M28" s="2">
        <v>1056</v>
      </c>
      <c r="N28" s="2">
        <v>929</v>
      </c>
      <c r="O28" s="2">
        <v>970</v>
      </c>
      <c r="P28" s="2">
        <v>1019</v>
      </c>
      <c r="Q28" s="2">
        <v>1071</v>
      </c>
      <c r="R28" s="2">
        <v>971</v>
      </c>
      <c r="S28" s="2"/>
      <c r="T28" s="2">
        <v>15</v>
      </c>
      <c r="U28" s="2">
        <f>SUM(D28:S28)</f>
        <v>14069</v>
      </c>
      <c r="V28" s="4">
        <f t="shared" si="0"/>
        <v>187.58666666666664</v>
      </c>
      <c r="W28" s="9">
        <f t="shared" si="3"/>
        <v>7.448000000000013</v>
      </c>
    </row>
    <row r="29" spans="1:23" ht="15.75">
      <c r="A29" s="2">
        <v>21847</v>
      </c>
      <c r="B29" s="2" t="s">
        <v>43</v>
      </c>
      <c r="C29" s="2" t="s">
        <v>11</v>
      </c>
      <c r="D29" s="2"/>
      <c r="E29" s="2">
        <v>841</v>
      </c>
      <c r="F29" s="2"/>
      <c r="G29" s="2">
        <v>902</v>
      </c>
      <c r="H29" s="2">
        <v>970</v>
      </c>
      <c r="I29" s="2">
        <v>845</v>
      </c>
      <c r="J29" s="2"/>
      <c r="K29" s="2">
        <v>995</v>
      </c>
      <c r="L29" s="2">
        <v>912</v>
      </c>
      <c r="M29" s="2">
        <v>918</v>
      </c>
      <c r="N29" s="2"/>
      <c r="O29" s="2">
        <v>1007</v>
      </c>
      <c r="P29" s="2">
        <v>1009</v>
      </c>
      <c r="Q29" s="2"/>
      <c r="R29" s="2">
        <v>978</v>
      </c>
      <c r="S29" s="2"/>
      <c r="T29" s="2">
        <v>10</v>
      </c>
      <c r="U29" s="2">
        <f t="shared" si="1"/>
        <v>9377</v>
      </c>
      <c r="V29" s="4">
        <f t="shared" si="0"/>
        <v>187.54000000000002</v>
      </c>
      <c r="W29" s="9">
        <f t="shared" si="3"/>
        <v>7.4759999999999875</v>
      </c>
    </row>
    <row r="30" spans="1:23" ht="15.75">
      <c r="A30" s="2">
        <v>22875</v>
      </c>
      <c r="B30" s="2" t="s">
        <v>66</v>
      </c>
      <c r="C30" s="2" t="s">
        <v>56</v>
      </c>
      <c r="D30" s="2"/>
      <c r="E30" s="2"/>
      <c r="F30" s="2"/>
      <c r="G30" s="2"/>
      <c r="H30" s="2"/>
      <c r="I30" s="2"/>
      <c r="J30" s="2"/>
      <c r="K30" s="2">
        <v>934</v>
      </c>
      <c r="L30" s="2"/>
      <c r="M30" s="2"/>
      <c r="N30" s="2"/>
      <c r="O30" s="2"/>
      <c r="P30" s="2"/>
      <c r="Q30" s="2"/>
      <c r="R30" s="2"/>
      <c r="S30" s="2"/>
      <c r="T30" s="2">
        <v>1</v>
      </c>
      <c r="U30" s="2">
        <f t="shared" si="1"/>
        <v>934</v>
      </c>
      <c r="V30" s="4">
        <f t="shared" si="2"/>
        <v>186.8</v>
      </c>
      <c r="W30" s="9">
        <f>(200-V30)*0.6</f>
        <v>7.919999999999993</v>
      </c>
    </row>
    <row r="31" spans="1:23" ht="15.75">
      <c r="A31" s="2">
        <v>6562</v>
      </c>
      <c r="B31" s="2" t="s">
        <v>68</v>
      </c>
      <c r="C31" s="2" t="s">
        <v>10</v>
      </c>
      <c r="D31" s="2"/>
      <c r="E31" s="2"/>
      <c r="F31" s="2"/>
      <c r="G31" s="2"/>
      <c r="H31" s="2"/>
      <c r="I31" s="2"/>
      <c r="J31" s="2"/>
      <c r="K31" s="2"/>
      <c r="L31" s="2"/>
      <c r="M31" s="2">
        <v>931</v>
      </c>
      <c r="N31" s="2"/>
      <c r="O31" s="2"/>
      <c r="P31" s="2"/>
      <c r="Q31" s="2"/>
      <c r="R31" s="2"/>
      <c r="S31" s="2"/>
      <c r="T31" s="2">
        <v>1</v>
      </c>
      <c r="U31" s="2">
        <f t="shared" si="1"/>
        <v>931</v>
      </c>
      <c r="V31" s="4">
        <f t="shared" si="0"/>
        <v>186.2</v>
      </c>
      <c r="W31" s="9">
        <f t="shared" si="3"/>
        <v>8.280000000000006</v>
      </c>
    </row>
    <row r="32" spans="1:23" ht="15.75">
      <c r="A32" s="2">
        <v>20140</v>
      </c>
      <c r="B32" s="3" t="s">
        <v>7</v>
      </c>
      <c r="C32" s="3" t="s">
        <v>8</v>
      </c>
      <c r="D32" s="2">
        <v>1005</v>
      </c>
      <c r="E32" s="2">
        <v>963</v>
      </c>
      <c r="F32" s="2">
        <v>1022</v>
      </c>
      <c r="G32" s="2">
        <v>1021</v>
      </c>
      <c r="H32" s="2">
        <v>955</v>
      </c>
      <c r="I32" s="2">
        <v>920</v>
      </c>
      <c r="J32" s="2">
        <v>819</v>
      </c>
      <c r="K32" s="2"/>
      <c r="L32" s="2">
        <v>821</v>
      </c>
      <c r="M32" s="2">
        <v>941</v>
      </c>
      <c r="N32" s="2">
        <v>835</v>
      </c>
      <c r="O32" s="2"/>
      <c r="P32" s="2"/>
      <c r="Q32" s="2"/>
      <c r="R32" s="2"/>
      <c r="S32" s="2"/>
      <c r="T32" s="2">
        <v>10</v>
      </c>
      <c r="U32" s="2">
        <f t="shared" si="1"/>
        <v>9302</v>
      </c>
      <c r="V32" s="4">
        <f t="shared" si="2"/>
        <v>186.04000000000002</v>
      </c>
      <c r="W32" s="9">
        <f t="shared" si="3"/>
        <v>8.375999999999987</v>
      </c>
    </row>
    <row r="33" spans="1:23" ht="15.75">
      <c r="A33" s="3">
        <v>6034</v>
      </c>
      <c r="B33" s="3" t="s">
        <v>35</v>
      </c>
      <c r="C33" s="3" t="s">
        <v>8</v>
      </c>
      <c r="D33" s="2">
        <v>993</v>
      </c>
      <c r="E33" s="2">
        <v>807</v>
      </c>
      <c r="F33" s="2">
        <v>1035</v>
      </c>
      <c r="G33" s="2">
        <v>941</v>
      </c>
      <c r="H33" s="2">
        <v>937</v>
      </c>
      <c r="I33" s="2">
        <v>922</v>
      </c>
      <c r="J33" s="2">
        <v>961</v>
      </c>
      <c r="K33" s="2">
        <v>843</v>
      </c>
      <c r="L33" s="2"/>
      <c r="M33" s="2"/>
      <c r="N33" s="2"/>
      <c r="O33" s="2"/>
      <c r="P33" s="2"/>
      <c r="Q33" s="2"/>
      <c r="R33" s="2"/>
      <c r="S33" s="2"/>
      <c r="T33" s="2">
        <v>8</v>
      </c>
      <c r="U33" s="2">
        <f>SUM(D33:S33)</f>
        <v>7439</v>
      </c>
      <c r="V33" s="4">
        <f t="shared" si="0"/>
        <v>185.975</v>
      </c>
      <c r="W33" s="9">
        <f t="shared" si="3"/>
        <v>8.415000000000003</v>
      </c>
    </row>
    <row r="34" spans="1:23" ht="15.75">
      <c r="A34" s="2">
        <v>23274</v>
      </c>
      <c r="B34" s="2" t="s">
        <v>24</v>
      </c>
      <c r="C34" s="2" t="s">
        <v>11</v>
      </c>
      <c r="D34" s="2">
        <v>922</v>
      </c>
      <c r="E34" s="2">
        <v>1044</v>
      </c>
      <c r="F34" s="2">
        <v>976</v>
      </c>
      <c r="G34" s="2">
        <v>878</v>
      </c>
      <c r="H34" s="2">
        <v>966</v>
      </c>
      <c r="I34" s="2">
        <v>982</v>
      </c>
      <c r="J34" s="2">
        <v>887</v>
      </c>
      <c r="K34" s="2">
        <v>930</v>
      </c>
      <c r="L34" s="2">
        <v>745</v>
      </c>
      <c r="M34" s="2">
        <v>913</v>
      </c>
      <c r="N34" s="2">
        <v>929</v>
      </c>
      <c r="O34" s="2">
        <v>906</v>
      </c>
      <c r="P34" s="2">
        <v>845</v>
      </c>
      <c r="Q34" s="2">
        <v>936</v>
      </c>
      <c r="R34" s="2">
        <v>971</v>
      </c>
      <c r="S34" s="2"/>
      <c r="T34" s="2">
        <v>15</v>
      </c>
      <c r="U34" s="2">
        <f>SUM(D34:S34)</f>
        <v>13830</v>
      </c>
      <c r="V34" s="4">
        <f>U34/T34/5</f>
        <v>184.4</v>
      </c>
      <c r="W34" s="9">
        <f t="shared" si="3"/>
        <v>9.359999999999996</v>
      </c>
    </row>
    <row r="35" spans="1:23" ht="15.75">
      <c r="A35" s="3">
        <v>24514</v>
      </c>
      <c r="B35" s="3" t="s">
        <v>32</v>
      </c>
      <c r="C35" s="3" t="s">
        <v>11</v>
      </c>
      <c r="D35" s="2">
        <v>941</v>
      </c>
      <c r="E35" s="2"/>
      <c r="F35" s="2">
        <v>848</v>
      </c>
      <c r="G35" s="2"/>
      <c r="H35" s="2">
        <v>857</v>
      </c>
      <c r="I35" s="2">
        <v>993</v>
      </c>
      <c r="J35" s="2">
        <v>948</v>
      </c>
      <c r="K35" s="2">
        <v>907</v>
      </c>
      <c r="L35" s="2">
        <v>884</v>
      </c>
      <c r="M35" s="2">
        <v>924</v>
      </c>
      <c r="N35" s="2">
        <v>923</v>
      </c>
      <c r="O35" s="2">
        <v>883</v>
      </c>
      <c r="P35" s="2">
        <v>920</v>
      </c>
      <c r="Q35" s="2">
        <v>1034</v>
      </c>
      <c r="R35" s="2">
        <v>850</v>
      </c>
      <c r="S35" s="2"/>
      <c r="T35" s="2">
        <v>13</v>
      </c>
      <c r="U35" s="2">
        <f t="shared" si="1"/>
        <v>11912</v>
      </c>
      <c r="V35" s="4">
        <f t="shared" si="0"/>
        <v>183.26153846153846</v>
      </c>
      <c r="W35" s="9">
        <f t="shared" si="3"/>
        <v>10.04307692307692</v>
      </c>
    </row>
    <row r="36" spans="1:23" ht="15.75">
      <c r="A36" s="3">
        <v>20523</v>
      </c>
      <c r="B36" s="3" t="s">
        <v>25</v>
      </c>
      <c r="C36" s="3" t="s">
        <v>10</v>
      </c>
      <c r="D36" s="2">
        <v>835</v>
      </c>
      <c r="E36" s="2">
        <v>834</v>
      </c>
      <c r="F36" s="2"/>
      <c r="G36" s="2">
        <v>951</v>
      </c>
      <c r="H36" s="2">
        <v>906</v>
      </c>
      <c r="I36" s="2">
        <v>1106</v>
      </c>
      <c r="J36" s="2">
        <v>938</v>
      </c>
      <c r="K36" s="2">
        <v>936</v>
      </c>
      <c r="L36" s="2">
        <v>921</v>
      </c>
      <c r="M36" s="2">
        <v>920</v>
      </c>
      <c r="N36" s="2">
        <v>994</v>
      </c>
      <c r="O36" s="2">
        <v>832</v>
      </c>
      <c r="P36" s="2"/>
      <c r="Q36" s="2"/>
      <c r="R36" s="2">
        <v>769</v>
      </c>
      <c r="S36" s="2"/>
      <c r="T36" s="2">
        <v>12</v>
      </c>
      <c r="U36" s="2">
        <f t="shared" si="1"/>
        <v>10942</v>
      </c>
      <c r="V36" s="4">
        <f t="shared" si="2"/>
        <v>182.36666666666667</v>
      </c>
      <c r="W36" s="9">
        <f t="shared" si="3"/>
        <v>10.579999999999995</v>
      </c>
    </row>
    <row r="37" spans="1:23" ht="15.75">
      <c r="A37" s="3">
        <v>22430</v>
      </c>
      <c r="B37" s="3" t="s">
        <v>26</v>
      </c>
      <c r="C37" s="3" t="s">
        <v>11</v>
      </c>
      <c r="D37" s="2">
        <v>832</v>
      </c>
      <c r="E37" s="2">
        <v>1018</v>
      </c>
      <c r="F37" s="2">
        <v>873</v>
      </c>
      <c r="G37" s="2">
        <v>903</v>
      </c>
      <c r="H37" s="2">
        <v>906</v>
      </c>
      <c r="I37" s="2">
        <v>916</v>
      </c>
      <c r="J37" s="2">
        <v>843</v>
      </c>
      <c r="K37" s="2">
        <v>946</v>
      </c>
      <c r="L37" s="2">
        <v>929</v>
      </c>
      <c r="M37" s="2">
        <v>991</v>
      </c>
      <c r="N37" s="2">
        <v>863</v>
      </c>
      <c r="O37" s="2">
        <v>910</v>
      </c>
      <c r="P37" s="2">
        <v>867</v>
      </c>
      <c r="Q37" s="2">
        <v>884</v>
      </c>
      <c r="R37" s="2">
        <v>942</v>
      </c>
      <c r="S37" s="2"/>
      <c r="T37" s="2">
        <v>15</v>
      </c>
      <c r="U37" s="2">
        <f>SUM(D37:S37)</f>
        <v>13623</v>
      </c>
      <c r="V37" s="4">
        <f t="shared" si="0"/>
        <v>181.64000000000001</v>
      </c>
      <c r="W37" s="9">
        <f t="shared" si="3"/>
        <v>11.015999999999991</v>
      </c>
    </row>
    <row r="38" spans="1:23" ht="15.75">
      <c r="A38" s="3">
        <v>24684</v>
      </c>
      <c r="B38" s="3" t="s">
        <v>51</v>
      </c>
      <c r="C38" s="3" t="s">
        <v>52</v>
      </c>
      <c r="D38" s="2"/>
      <c r="E38" s="2"/>
      <c r="F38" s="2">
        <v>913</v>
      </c>
      <c r="G38" s="2">
        <v>914</v>
      </c>
      <c r="H38" s="2">
        <v>950</v>
      </c>
      <c r="I38" s="2">
        <v>879</v>
      </c>
      <c r="J38" s="2">
        <v>947</v>
      </c>
      <c r="K38" s="2"/>
      <c r="L38" s="2"/>
      <c r="M38" s="2"/>
      <c r="N38" s="2">
        <v>948</v>
      </c>
      <c r="O38" s="2"/>
      <c r="P38" s="2"/>
      <c r="Q38" s="2"/>
      <c r="R38" s="2">
        <v>789</v>
      </c>
      <c r="S38" s="2"/>
      <c r="T38" s="2">
        <v>7</v>
      </c>
      <c r="U38" s="2">
        <f>SUM(D38:S38)</f>
        <v>6340</v>
      </c>
      <c r="V38" s="4">
        <f t="shared" si="2"/>
        <v>181.14285714285714</v>
      </c>
      <c r="W38" s="9">
        <f t="shared" si="3"/>
        <v>11.314285714285717</v>
      </c>
    </row>
    <row r="39" spans="1:23" ht="15.75">
      <c r="A39" s="3">
        <v>6734</v>
      </c>
      <c r="B39" s="3" t="s">
        <v>23</v>
      </c>
      <c r="C39" s="3" t="s">
        <v>10</v>
      </c>
      <c r="D39" s="2">
        <v>779</v>
      </c>
      <c r="E39" s="2">
        <v>838</v>
      </c>
      <c r="F39" s="2"/>
      <c r="G39" s="2">
        <v>818</v>
      </c>
      <c r="H39" s="2">
        <v>912</v>
      </c>
      <c r="I39" s="2">
        <v>866</v>
      </c>
      <c r="J39" s="2">
        <v>931</v>
      </c>
      <c r="K39" s="2">
        <v>887</v>
      </c>
      <c r="L39" s="2">
        <v>869</v>
      </c>
      <c r="M39" s="2">
        <v>956</v>
      </c>
      <c r="N39" s="2">
        <v>860</v>
      </c>
      <c r="O39" s="2">
        <v>990</v>
      </c>
      <c r="P39" s="2">
        <v>955</v>
      </c>
      <c r="Q39" s="2">
        <v>880</v>
      </c>
      <c r="R39" s="2">
        <v>1015</v>
      </c>
      <c r="S39" s="2"/>
      <c r="T39" s="2">
        <v>14</v>
      </c>
      <c r="U39" s="2">
        <f t="shared" si="1"/>
        <v>12556</v>
      </c>
      <c r="V39" s="4">
        <f t="shared" si="0"/>
        <v>179.37142857142857</v>
      </c>
      <c r="W39" s="9">
        <f t="shared" si="3"/>
        <v>12.377142857142859</v>
      </c>
    </row>
    <row r="40" spans="1:23" ht="15.75">
      <c r="A40" s="2">
        <v>25232</v>
      </c>
      <c r="B40" s="2" t="s">
        <v>48</v>
      </c>
      <c r="C40" s="2" t="s">
        <v>11</v>
      </c>
      <c r="D40" s="2">
        <v>890</v>
      </c>
      <c r="E40" s="2">
        <v>877</v>
      </c>
      <c r="F40" s="2">
        <v>862</v>
      </c>
      <c r="G40" s="2">
        <v>844</v>
      </c>
      <c r="H40" s="2">
        <v>839</v>
      </c>
      <c r="I40" s="2">
        <v>865</v>
      </c>
      <c r="J40" s="2">
        <v>847</v>
      </c>
      <c r="K40" s="2">
        <v>811</v>
      </c>
      <c r="L40" s="2">
        <v>887</v>
      </c>
      <c r="M40" s="2">
        <v>927</v>
      </c>
      <c r="N40" s="2">
        <v>883</v>
      </c>
      <c r="O40" s="2">
        <v>894</v>
      </c>
      <c r="P40" s="2">
        <v>1066</v>
      </c>
      <c r="Q40" s="2">
        <v>785</v>
      </c>
      <c r="R40" s="2">
        <v>1056</v>
      </c>
      <c r="S40" s="2"/>
      <c r="T40" s="2">
        <v>15</v>
      </c>
      <c r="U40" s="2">
        <f t="shared" si="1"/>
        <v>13333</v>
      </c>
      <c r="V40" s="4">
        <f t="shared" si="0"/>
        <v>177.77333333333334</v>
      </c>
      <c r="W40" s="9">
        <f t="shared" si="3"/>
        <v>13.335999999999995</v>
      </c>
    </row>
    <row r="41" spans="1:23" ht="15.75">
      <c r="A41" s="2">
        <v>6505</v>
      </c>
      <c r="B41" s="3" t="s">
        <v>20</v>
      </c>
      <c r="C41" s="3" t="s">
        <v>10</v>
      </c>
      <c r="D41" s="2"/>
      <c r="E41" s="2">
        <v>877</v>
      </c>
      <c r="F41" s="2"/>
      <c r="G41" s="2">
        <v>832</v>
      </c>
      <c r="H41" s="2">
        <v>838</v>
      </c>
      <c r="I41" s="2">
        <v>939</v>
      </c>
      <c r="J41" s="2">
        <v>762</v>
      </c>
      <c r="K41" s="2"/>
      <c r="L41" s="2"/>
      <c r="M41" s="2"/>
      <c r="N41" s="2">
        <v>893</v>
      </c>
      <c r="O41" s="2">
        <v>906</v>
      </c>
      <c r="P41" s="2">
        <v>912</v>
      </c>
      <c r="Q41" s="2">
        <v>877</v>
      </c>
      <c r="R41" s="2">
        <v>964</v>
      </c>
      <c r="S41" s="2"/>
      <c r="T41" s="2">
        <v>10</v>
      </c>
      <c r="U41" s="2">
        <f t="shared" si="1"/>
        <v>8800</v>
      </c>
      <c r="V41" s="4">
        <f t="shared" si="0"/>
        <v>176</v>
      </c>
      <c r="W41" s="9">
        <f>(200-V41)*0.6</f>
        <v>14.399999999999999</v>
      </c>
    </row>
    <row r="42" spans="1:23" ht="15.75">
      <c r="A42" s="2">
        <v>25081</v>
      </c>
      <c r="B42" s="3" t="s">
        <v>36</v>
      </c>
      <c r="C42" s="3" t="s">
        <v>11</v>
      </c>
      <c r="D42" s="2">
        <v>956</v>
      </c>
      <c r="E42" s="2">
        <v>829</v>
      </c>
      <c r="F42" s="2">
        <v>914</v>
      </c>
      <c r="G42" s="2">
        <v>971</v>
      </c>
      <c r="H42" s="2">
        <v>798</v>
      </c>
      <c r="I42" s="2"/>
      <c r="J42" s="2">
        <v>878</v>
      </c>
      <c r="K42" s="2">
        <v>892</v>
      </c>
      <c r="L42" s="2">
        <v>596</v>
      </c>
      <c r="M42" s="2"/>
      <c r="N42" s="2"/>
      <c r="O42" s="2">
        <v>912</v>
      </c>
      <c r="P42" s="2">
        <v>961</v>
      </c>
      <c r="Q42" s="2"/>
      <c r="R42" s="2">
        <v>951</v>
      </c>
      <c r="S42" s="2"/>
      <c r="T42" s="2">
        <v>11</v>
      </c>
      <c r="U42" s="2">
        <f>SUM(D42:S42)</f>
        <v>9658</v>
      </c>
      <c r="V42" s="4">
        <f>U42/T42/5</f>
        <v>175.6</v>
      </c>
      <c r="W42" s="9">
        <f>(200-V42)*0.6</f>
        <v>14.640000000000002</v>
      </c>
    </row>
    <row r="43" spans="1:23" ht="15.75">
      <c r="A43" s="3">
        <v>6499</v>
      </c>
      <c r="B43" s="3" t="s">
        <v>57</v>
      </c>
      <c r="C43" s="3" t="s">
        <v>11</v>
      </c>
      <c r="D43" s="2"/>
      <c r="E43" s="2"/>
      <c r="F43" s="2"/>
      <c r="G43" s="2">
        <v>809</v>
      </c>
      <c r="H43" s="2"/>
      <c r="I43" s="2"/>
      <c r="J43" s="2"/>
      <c r="K43" s="2"/>
      <c r="L43" s="2">
        <v>896</v>
      </c>
      <c r="M43" s="2"/>
      <c r="N43" s="2"/>
      <c r="O43" s="2"/>
      <c r="P43" s="2">
        <v>910</v>
      </c>
      <c r="Q43" s="2"/>
      <c r="R43" s="2"/>
      <c r="S43" s="2"/>
      <c r="T43" s="2">
        <v>3</v>
      </c>
      <c r="U43" s="2">
        <f>SUM(D43:S43)</f>
        <v>2615</v>
      </c>
      <c r="V43" s="4">
        <f t="shared" si="2"/>
        <v>174.33333333333331</v>
      </c>
      <c r="W43" s="9">
        <f>(200-V43)*0.6</f>
        <v>15.400000000000011</v>
      </c>
    </row>
    <row r="44" spans="1:25" ht="15.75">
      <c r="A44" s="3">
        <v>20135</v>
      </c>
      <c r="B44" s="3" t="s">
        <v>30</v>
      </c>
      <c r="C44" s="3" t="s">
        <v>19</v>
      </c>
      <c r="D44" s="2"/>
      <c r="E44" s="2">
        <v>871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>
        <v>1</v>
      </c>
      <c r="U44" s="2">
        <f>SUM(D44:S44)</f>
        <v>871</v>
      </c>
      <c r="V44" s="4">
        <f t="shared" si="0"/>
        <v>174.2</v>
      </c>
      <c r="W44" s="9">
        <f t="shared" si="3"/>
        <v>15.480000000000006</v>
      </c>
      <c r="Y44" s="5"/>
    </row>
    <row r="45" spans="1:23" ht="15.75">
      <c r="A45" s="3">
        <v>20032</v>
      </c>
      <c r="B45" s="3" t="s">
        <v>46</v>
      </c>
      <c r="C45" s="3" t="s">
        <v>19</v>
      </c>
      <c r="D45" s="2">
        <v>851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>
        <v>1</v>
      </c>
      <c r="U45" s="2">
        <f t="shared" si="1"/>
        <v>851</v>
      </c>
      <c r="V45" s="4">
        <f t="shared" si="0"/>
        <v>170.2</v>
      </c>
      <c r="W45" s="9">
        <f t="shared" si="3"/>
        <v>17.880000000000006</v>
      </c>
    </row>
    <row r="46" spans="1:23" ht="15.75">
      <c r="A46" s="2">
        <v>6506</v>
      </c>
      <c r="B46" s="3" t="s">
        <v>27</v>
      </c>
      <c r="C46" s="3" t="s">
        <v>10</v>
      </c>
      <c r="D46" s="2">
        <v>813</v>
      </c>
      <c r="E46" s="2">
        <v>837</v>
      </c>
      <c r="F46" s="2">
        <v>798</v>
      </c>
      <c r="G46" s="2">
        <v>917</v>
      </c>
      <c r="H46" s="2">
        <v>780</v>
      </c>
      <c r="I46" s="2">
        <v>812</v>
      </c>
      <c r="J46" s="2">
        <v>822</v>
      </c>
      <c r="K46" s="2">
        <v>850</v>
      </c>
      <c r="L46" s="2">
        <v>947</v>
      </c>
      <c r="M46" s="2">
        <v>843</v>
      </c>
      <c r="N46" s="2">
        <v>798</v>
      </c>
      <c r="O46" s="2"/>
      <c r="P46" s="2"/>
      <c r="Q46" s="2">
        <v>855</v>
      </c>
      <c r="R46" s="2">
        <v>982</v>
      </c>
      <c r="S46" s="2"/>
      <c r="T46" s="2">
        <v>13</v>
      </c>
      <c r="U46" s="2">
        <f>SUM(D46:S46)</f>
        <v>11054</v>
      </c>
      <c r="V46" s="4">
        <f t="shared" si="0"/>
        <v>170.06153846153845</v>
      </c>
      <c r="W46" s="9">
        <f>(200-V46)*0.6</f>
        <v>17.96307692307693</v>
      </c>
    </row>
    <row r="47" spans="1:23" ht="15.75">
      <c r="A47" s="2">
        <v>21923</v>
      </c>
      <c r="B47" s="2" t="s">
        <v>53</v>
      </c>
      <c r="C47" s="2" t="s">
        <v>11</v>
      </c>
      <c r="D47" s="2"/>
      <c r="E47" s="2"/>
      <c r="F47" s="2"/>
      <c r="G47" s="2">
        <v>840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>
        <v>1</v>
      </c>
      <c r="U47" s="2">
        <f t="shared" si="1"/>
        <v>840</v>
      </c>
      <c r="V47" s="4">
        <f t="shared" si="0"/>
        <v>168</v>
      </c>
      <c r="W47" s="9">
        <f>(200-V47)*0.6</f>
        <v>19.2</v>
      </c>
    </row>
    <row r="48" spans="1:23" ht="15.75">
      <c r="A48" s="2">
        <v>22012</v>
      </c>
      <c r="B48" s="3" t="s">
        <v>22</v>
      </c>
      <c r="C48" s="3" t="s">
        <v>10</v>
      </c>
      <c r="D48" s="2">
        <v>789</v>
      </c>
      <c r="E48" s="2">
        <v>750</v>
      </c>
      <c r="F48" s="2"/>
      <c r="G48" s="2">
        <v>762</v>
      </c>
      <c r="H48" s="2">
        <v>767</v>
      </c>
      <c r="I48" s="2">
        <v>893</v>
      </c>
      <c r="J48" s="2">
        <v>831</v>
      </c>
      <c r="K48" s="2">
        <v>833</v>
      </c>
      <c r="L48" s="2">
        <v>797</v>
      </c>
      <c r="M48" s="2">
        <v>805</v>
      </c>
      <c r="N48" s="2">
        <v>864</v>
      </c>
      <c r="O48" s="2">
        <v>916</v>
      </c>
      <c r="P48" s="2">
        <v>779</v>
      </c>
      <c r="Q48" s="2">
        <v>906</v>
      </c>
      <c r="R48" s="2">
        <v>814</v>
      </c>
      <c r="S48" s="2"/>
      <c r="T48" s="2">
        <v>14</v>
      </c>
      <c r="U48" s="2">
        <f>SUM(D48:S48)</f>
        <v>11506</v>
      </c>
      <c r="V48" s="4">
        <f t="shared" si="0"/>
        <v>164.37142857142857</v>
      </c>
      <c r="W48" s="9">
        <f>(200-V48)*0.6</f>
        <v>21.37714285714286</v>
      </c>
    </row>
    <row r="49" spans="1:23" ht="15.75">
      <c r="A49" s="2">
        <v>25581</v>
      </c>
      <c r="B49" s="2" t="s">
        <v>69</v>
      </c>
      <c r="C49" s="2" t="s">
        <v>11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>
        <v>811</v>
      </c>
      <c r="O49" s="2"/>
      <c r="P49" s="2"/>
      <c r="Q49" s="2"/>
      <c r="R49" s="2"/>
      <c r="S49" s="2"/>
      <c r="T49" s="2">
        <v>1</v>
      </c>
      <c r="U49" s="2">
        <f t="shared" si="1"/>
        <v>811</v>
      </c>
      <c r="V49" s="4">
        <f t="shared" si="0"/>
        <v>162.2</v>
      </c>
      <c r="W49" s="9">
        <f>(200-V49)*0.6</f>
        <v>22.680000000000007</v>
      </c>
    </row>
    <row r="50" spans="1:23" ht="15.75">
      <c r="A50" s="2">
        <v>25204</v>
      </c>
      <c r="B50" s="2" t="s">
        <v>40</v>
      </c>
      <c r="C50" s="2" t="s">
        <v>11</v>
      </c>
      <c r="D50" s="2"/>
      <c r="E50" s="2"/>
      <c r="F50" s="2"/>
      <c r="G50" s="2">
        <v>821</v>
      </c>
      <c r="H50" s="2">
        <v>873</v>
      </c>
      <c r="I50" s="2">
        <v>809</v>
      </c>
      <c r="J50" s="2">
        <v>752</v>
      </c>
      <c r="K50" s="2">
        <v>791</v>
      </c>
      <c r="L50" s="2"/>
      <c r="M50" s="2">
        <v>747</v>
      </c>
      <c r="N50" s="2"/>
      <c r="O50" s="2">
        <v>807</v>
      </c>
      <c r="P50" s="2"/>
      <c r="Q50" s="2"/>
      <c r="R50" s="2"/>
      <c r="S50" s="2"/>
      <c r="T50" s="2">
        <v>7</v>
      </c>
      <c r="U50" s="2">
        <f t="shared" si="1"/>
        <v>5600</v>
      </c>
      <c r="V50" s="4">
        <f t="shared" si="0"/>
        <v>160</v>
      </c>
      <c r="W50" s="9">
        <f>(200-V50)*0.6</f>
        <v>24</v>
      </c>
    </row>
    <row r="51" spans="1:23" ht="15.75">
      <c r="A51" s="2">
        <v>25012</v>
      </c>
      <c r="B51" s="2" t="s">
        <v>33</v>
      </c>
      <c r="C51" s="2" t="s">
        <v>10</v>
      </c>
      <c r="D51" s="2">
        <v>819</v>
      </c>
      <c r="E51" s="2">
        <v>765</v>
      </c>
      <c r="F51" s="2">
        <v>852</v>
      </c>
      <c r="G51" s="2">
        <v>786</v>
      </c>
      <c r="H51" s="2">
        <v>810</v>
      </c>
      <c r="I51" s="2">
        <v>767</v>
      </c>
      <c r="J51" s="2">
        <v>800</v>
      </c>
      <c r="K51" s="2">
        <v>779</v>
      </c>
      <c r="L51" s="2"/>
      <c r="M51" s="2"/>
      <c r="N51" s="2"/>
      <c r="O51" s="2">
        <v>775</v>
      </c>
      <c r="P51" s="2"/>
      <c r="Q51" s="2"/>
      <c r="R51" s="2"/>
      <c r="S51" s="2"/>
      <c r="T51" s="2">
        <v>9</v>
      </c>
      <c r="U51" s="2">
        <f t="shared" si="1"/>
        <v>7153</v>
      </c>
      <c r="V51" s="4">
        <f t="shared" si="0"/>
        <v>158.95555555555558</v>
      </c>
      <c r="W51" s="9">
        <f>(180-V51)*0.6</f>
        <v>12.626666666666653</v>
      </c>
    </row>
    <row r="52" spans="1:23" ht="15.75">
      <c r="A52" s="3">
        <v>23441</v>
      </c>
      <c r="B52" s="3" t="s">
        <v>45</v>
      </c>
      <c r="C52" s="3" t="s">
        <v>10</v>
      </c>
      <c r="D52" s="2">
        <v>786</v>
      </c>
      <c r="E52" s="2">
        <v>792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>
        <v>2</v>
      </c>
      <c r="U52" s="2">
        <f t="shared" si="1"/>
        <v>1578</v>
      </c>
      <c r="V52" s="4">
        <f t="shared" si="0"/>
        <v>157.8</v>
      </c>
      <c r="W52" s="9">
        <f>(180-V52)*0.6</f>
        <v>13.319999999999993</v>
      </c>
    </row>
    <row r="53" spans="1:23" ht="15.75">
      <c r="A53" s="2">
        <v>25237</v>
      </c>
      <c r="B53" s="2" t="s">
        <v>59</v>
      </c>
      <c r="C53" s="2" t="s">
        <v>11</v>
      </c>
      <c r="D53" s="2"/>
      <c r="E53" s="2"/>
      <c r="F53" s="2"/>
      <c r="G53" s="2"/>
      <c r="H53" s="2"/>
      <c r="I53" s="2">
        <v>784</v>
      </c>
      <c r="J53" s="2">
        <v>726</v>
      </c>
      <c r="K53" s="2">
        <v>819</v>
      </c>
      <c r="L53" s="2"/>
      <c r="M53" s="2"/>
      <c r="N53" s="2"/>
      <c r="O53" s="2"/>
      <c r="P53" s="2"/>
      <c r="Q53" s="2"/>
      <c r="R53" s="2"/>
      <c r="S53" s="2"/>
      <c r="T53" s="2">
        <v>3</v>
      </c>
      <c r="U53" s="2">
        <f t="shared" si="1"/>
        <v>2329</v>
      </c>
      <c r="V53" s="4">
        <f t="shared" si="0"/>
        <v>155.26666666666668</v>
      </c>
      <c r="W53" s="9">
        <f>(180-V53)*0.6</f>
        <v>14.839999999999991</v>
      </c>
    </row>
    <row r="54" spans="1:23" ht="15.75">
      <c r="A54" s="2">
        <v>25320</v>
      </c>
      <c r="B54" s="2" t="s">
        <v>67</v>
      </c>
      <c r="C54" s="2" t="s">
        <v>11</v>
      </c>
      <c r="D54" s="2"/>
      <c r="E54" s="2"/>
      <c r="F54" s="2"/>
      <c r="G54" s="2"/>
      <c r="H54" s="2"/>
      <c r="I54" s="2"/>
      <c r="J54" s="2"/>
      <c r="K54" s="2">
        <v>756</v>
      </c>
      <c r="L54" s="2"/>
      <c r="M54" s="2"/>
      <c r="N54" s="2"/>
      <c r="O54" s="2"/>
      <c r="P54" s="2"/>
      <c r="Q54" s="2"/>
      <c r="R54" s="2"/>
      <c r="S54" s="2"/>
      <c r="T54" s="2">
        <v>1</v>
      </c>
      <c r="U54" s="2">
        <f t="shared" si="1"/>
        <v>756</v>
      </c>
      <c r="V54" s="4">
        <f t="shared" si="0"/>
        <v>151.2</v>
      </c>
      <c r="W54" s="9">
        <f>(200-V54)*0.6</f>
        <v>29.280000000000005</v>
      </c>
    </row>
    <row r="55" spans="1:23" ht="15.75">
      <c r="A55" s="2">
        <v>23072</v>
      </c>
      <c r="B55" s="2" t="s">
        <v>28</v>
      </c>
      <c r="C55" s="2" t="s">
        <v>11</v>
      </c>
      <c r="D55" s="2">
        <v>864</v>
      </c>
      <c r="E55" s="2">
        <v>691</v>
      </c>
      <c r="F55" s="2"/>
      <c r="G55" s="2"/>
      <c r="H55" s="2"/>
      <c r="I55" s="2"/>
      <c r="J55" s="2"/>
      <c r="K55" s="2"/>
      <c r="L55" s="2">
        <v>617</v>
      </c>
      <c r="M55" s="2">
        <v>830</v>
      </c>
      <c r="N55" s="2">
        <v>743</v>
      </c>
      <c r="O55" s="2">
        <v>761</v>
      </c>
      <c r="P55" s="2">
        <v>746</v>
      </c>
      <c r="Q55" s="2"/>
      <c r="R55" s="2"/>
      <c r="S55" s="2"/>
      <c r="T55" s="2">
        <v>7</v>
      </c>
      <c r="U55" s="2">
        <f t="shared" si="1"/>
        <v>5252</v>
      </c>
      <c r="V55" s="4">
        <f t="shared" si="0"/>
        <v>150.05714285714288</v>
      </c>
      <c r="W55" s="9">
        <f>(200-V55)*0.6</f>
        <v>29.96571428571427</v>
      </c>
    </row>
    <row r="56" spans="1:23" ht="15.75">
      <c r="A56" s="2">
        <v>22669</v>
      </c>
      <c r="B56" s="2" t="s">
        <v>63</v>
      </c>
      <c r="C56" s="2" t="s">
        <v>64</v>
      </c>
      <c r="D56" s="2"/>
      <c r="E56" s="2"/>
      <c r="F56" s="2"/>
      <c r="G56" s="2"/>
      <c r="H56" s="2"/>
      <c r="I56" s="2"/>
      <c r="J56" s="2"/>
      <c r="K56" s="2">
        <v>735</v>
      </c>
      <c r="L56" s="2"/>
      <c r="M56" s="2"/>
      <c r="N56" s="2"/>
      <c r="O56" s="2"/>
      <c r="P56" s="2"/>
      <c r="Q56" s="2"/>
      <c r="R56" s="2"/>
      <c r="S56" s="2"/>
      <c r="T56" s="2">
        <v>1</v>
      </c>
      <c r="U56" s="2">
        <f t="shared" si="1"/>
        <v>735</v>
      </c>
      <c r="V56" s="4">
        <f t="shared" si="0"/>
        <v>147</v>
      </c>
      <c r="W56" s="9">
        <f>(180-V56)*0.6</f>
        <v>19.8</v>
      </c>
    </row>
    <row r="57" spans="1:23" ht="15.75">
      <c r="A57" s="2">
        <v>25259</v>
      </c>
      <c r="B57" s="2" t="s">
        <v>54</v>
      </c>
      <c r="C57" s="2" t="s">
        <v>11</v>
      </c>
      <c r="D57" s="2"/>
      <c r="E57" s="2"/>
      <c r="F57" s="2"/>
      <c r="G57" s="2">
        <v>726</v>
      </c>
      <c r="H57" s="2"/>
      <c r="I57" s="2">
        <v>615</v>
      </c>
      <c r="J57" s="2"/>
      <c r="K57" s="2">
        <v>752</v>
      </c>
      <c r="L57" s="2"/>
      <c r="M57" s="2"/>
      <c r="N57" s="2"/>
      <c r="O57" s="2">
        <v>702</v>
      </c>
      <c r="P57" s="2"/>
      <c r="Q57" s="2"/>
      <c r="R57" s="2"/>
      <c r="S57" s="2"/>
      <c r="T57" s="2">
        <v>4</v>
      </c>
      <c r="U57" s="2">
        <f t="shared" si="1"/>
        <v>2795</v>
      </c>
      <c r="V57" s="4">
        <f t="shared" si="0"/>
        <v>139.75</v>
      </c>
      <c r="W57" s="9">
        <f>(180-V57)*0.6</f>
        <v>24.15</v>
      </c>
    </row>
  </sheetData>
  <mergeCells count="1">
    <mergeCell ref="A1:V1"/>
  </mergeCells>
  <printOptions/>
  <pageMargins left="0.75" right="0.75" top="1" bottom="1" header="0.5" footer="0.5"/>
  <pageSetup fitToHeight="1" fitToWidth="1" horizontalDpi="600" verticalDpi="600" orientation="landscape" paperSize="9" scale="52" r:id="rId1"/>
  <colBreaks count="1" manualBreakCount="1">
    <brk id="24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Helgådal IL</dc:creator>
  <cp:keywords/>
  <dc:description/>
  <cp:lastModifiedBy>Helgådal IL</cp:lastModifiedBy>
  <cp:lastPrinted>2012-03-30T12:41:28Z</cp:lastPrinted>
  <dcterms:created xsi:type="dcterms:W3CDTF">2009-03-21T10:19:29Z</dcterms:created>
  <dcterms:modified xsi:type="dcterms:W3CDTF">2012-03-30T12:41:32Z</dcterms:modified>
  <cp:category/>
  <cp:version/>
  <cp:contentType/>
  <cp:contentStatus/>
</cp:coreProperties>
</file>